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"/>
    </mc:Choice>
  </mc:AlternateContent>
  <xr:revisionPtr revIDLastSave="14" documentId="8_{B42714A1-5251-4147-80BD-2C67840B48E3}" xr6:coauthVersionLast="47" xr6:coauthVersionMax="47" xr10:uidLastSave="{0F022ECA-A54E-4147-A975-02079FA8E377}"/>
  <workbookProtection workbookAlgorithmName="SHA-512" workbookHashValue="f1IRp5Hg6kp19DGPzOPHWMSVYlgpYinxWGWTt92TbSqt5GpP8rrQYw1oH4bDu5hoK1BLbYCr6Fk5Rwx0fV5K2Q==" workbookSaltValue="9D3CelOFx3sqBV3dGOqkiw==" workbookSpinCount="100000" lockStructure="1"/>
  <bookViews>
    <workbookView xWindow="-28920" yWindow="-225" windowWidth="29040" windowHeight="15720" xr2:uid="{690BAD02-9C9C-4C99-AB21-B21A22852FC5}"/>
  </bookViews>
  <sheets>
    <sheet name="Order Form " sheetId="1" r:id="rId1"/>
    <sheet name="Fabric Collection " sheetId="2" state="hidden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Code'!$V$4:$W$4</definedName>
    <definedName name="_xlnm.Print_Area" localSheetId="0">'Order Form '!$A$1:$Q$28</definedName>
    <definedName name="_xlnm.Print_Area" localSheetId="2">'Product Code'!$B$2:$W$9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S14" i="1"/>
  <c r="S13" i="1"/>
  <c r="S12" i="1"/>
  <c r="S11" i="1"/>
  <c r="S6" i="1"/>
  <c r="A7" i="1" l="1"/>
  <c r="S7" i="1" s="1"/>
  <c r="A8" i="1" l="1"/>
  <c r="S8" i="1" s="1"/>
  <c r="A9" i="1" l="1"/>
  <c r="S9" i="1" s="1"/>
  <c r="A10" i="1" l="1"/>
  <c r="S10" i="1" s="1"/>
</calcChain>
</file>

<file path=xl/sharedStrings.xml><?xml version="1.0" encoding="utf-8"?>
<sst xmlns="http://schemas.openxmlformats.org/spreadsheetml/2006/main" count="243" uniqueCount="172">
  <si>
    <t>Enquiry Form</t>
  </si>
  <si>
    <t>Seaview Product Code</t>
  </si>
  <si>
    <t>Recess</t>
  </si>
  <si>
    <t>Ceiling</t>
  </si>
  <si>
    <t>C</t>
  </si>
  <si>
    <t>Fabirc Code</t>
  </si>
  <si>
    <t>Fabirc Name</t>
  </si>
  <si>
    <t xml:space="preserve">Colour </t>
  </si>
  <si>
    <t xml:space="preserve">Light Transmission </t>
  </si>
  <si>
    <t>Type</t>
  </si>
  <si>
    <t>White</t>
  </si>
  <si>
    <t>Sheer</t>
  </si>
  <si>
    <t>Plisse</t>
  </si>
  <si>
    <t>Grey</t>
  </si>
  <si>
    <t>Off White</t>
  </si>
  <si>
    <t>Cream</t>
  </si>
  <si>
    <t>Privacy</t>
  </si>
  <si>
    <t xml:space="preserve">Grey </t>
  </si>
  <si>
    <t xml:space="preserve">Comfort Dustblock </t>
  </si>
  <si>
    <t>Light Grey</t>
  </si>
  <si>
    <t xml:space="preserve">Oscura  luna </t>
  </si>
  <si>
    <t>Blackout</t>
  </si>
  <si>
    <t>Honeycomb</t>
  </si>
  <si>
    <t xml:space="preserve">Light Grey </t>
  </si>
  <si>
    <t xml:space="preserve">Duette Classic Dark </t>
  </si>
  <si>
    <t xml:space="preserve">Blackout </t>
  </si>
  <si>
    <t>Duette Fixe Unix Dark</t>
  </si>
  <si>
    <t>Black</t>
  </si>
  <si>
    <t>Recess size - remove 10 mm off the width</t>
  </si>
  <si>
    <t>Dimension Type</t>
  </si>
  <si>
    <t>Hardware Colour</t>
  </si>
  <si>
    <t>Code</t>
  </si>
  <si>
    <t>Installation Angle</t>
  </si>
  <si>
    <t>Stack Position</t>
  </si>
  <si>
    <t>Fixing Type</t>
  </si>
  <si>
    <t>Hold Down</t>
  </si>
  <si>
    <t>BLK</t>
  </si>
  <si>
    <t>Wall</t>
  </si>
  <si>
    <t>W</t>
  </si>
  <si>
    <t>Ivory</t>
  </si>
  <si>
    <t>IVY</t>
  </si>
  <si>
    <t>WHT</t>
  </si>
  <si>
    <t>ANT</t>
  </si>
  <si>
    <t>Anthracite</t>
  </si>
  <si>
    <t>Project Reference</t>
  </si>
  <si>
    <t>Parsley</t>
  </si>
  <si>
    <t>Oyster</t>
  </si>
  <si>
    <t>RB</t>
  </si>
  <si>
    <t>Blackout Plus</t>
  </si>
  <si>
    <t>BOP</t>
  </si>
  <si>
    <t>Control Left</t>
  </si>
  <si>
    <t>Control right</t>
  </si>
  <si>
    <t>CL</t>
  </si>
  <si>
    <t>CR</t>
  </si>
  <si>
    <t>Pleat Type</t>
  </si>
  <si>
    <t>Hard Pleat Gradient</t>
  </si>
  <si>
    <t>Soft Pleat Gradient</t>
  </si>
  <si>
    <t>HPG</t>
  </si>
  <si>
    <t>SPG</t>
  </si>
  <si>
    <t>ST</t>
  </si>
  <si>
    <t>Side Track</t>
  </si>
  <si>
    <t>T5</t>
  </si>
  <si>
    <t>T4</t>
  </si>
  <si>
    <t>T6</t>
  </si>
  <si>
    <t>Blind Location</t>
  </si>
  <si>
    <t>Pull Cord</t>
  </si>
  <si>
    <t>PC</t>
  </si>
  <si>
    <t>Marseille TT025 - TR930</t>
  </si>
  <si>
    <t>Madrid TE022 - 891</t>
  </si>
  <si>
    <t>Philadelphia TT031 - 144</t>
  </si>
  <si>
    <t>Darwin</t>
  </si>
  <si>
    <t>DAR</t>
  </si>
  <si>
    <t>Organic Cotton</t>
  </si>
  <si>
    <t>COT</t>
  </si>
  <si>
    <t>Narvik TT026 - TR36</t>
  </si>
  <si>
    <t>MO</t>
  </si>
  <si>
    <t>Mono</t>
  </si>
  <si>
    <t>Blind</t>
  </si>
  <si>
    <t>Free Hanging</t>
  </si>
  <si>
    <t>FH</t>
  </si>
  <si>
    <t>SH</t>
  </si>
  <si>
    <t>Blind Number</t>
  </si>
  <si>
    <t>Soft Pleat Standard</t>
  </si>
  <si>
    <t>Hard Pleat Standard</t>
  </si>
  <si>
    <t>SPS</t>
  </si>
  <si>
    <t>HPS</t>
  </si>
  <si>
    <t>Guide Wire</t>
  </si>
  <si>
    <t>GW</t>
  </si>
  <si>
    <t>Custom</t>
  </si>
  <si>
    <t>CS</t>
  </si>
  <si>
    <t>Privacy Lined</t>
  </si>
  <si>
    <t>TR036</t>
  </si>
  <si>
    <t>TR930</t>
  </si>
  <si>
    <t>IM-CREAM</t>
  </si>
  <si>
    <t>Impulse Cream</t>
  </si>
  <si>
    <t>Powered 24v</t>
  </si>
  <si>
    <t>Powered 230v</t>
  </si>
  <si>
    <t>PRL</t>
  </si>
  <si>
    <t>P24</t>
  </si>
  <si>
    <t>P230</t>
  </si>
  <si>
    <t>Options</t>
  </si>
  <si>
    <t>Powered Lutron</t>
  </si>
  <si>
    <t>LQS</t>
  </si>
  <si>
    <t>Recess dimensions will have 10 mm deducted from the width</t>
  </si>
  <si>
    <t>Notes</t>
  </si>
  <si>
    <t>Date</t>
  </si>
  <si>
    <t>Customer Name</t>
  </si>
  <si>
    <t>Customer Email</t>
  </si>
  <si>
    <t>Customer Tel. Number</t>
  </si>
  <si>
    <t>Customer Address</t>
  </si>
  <si>
    <r>
      <t xml:space="preserve">Quantity
</t>
    </r>
    <r>
      <rPr>
        <b/>
        <sz val="8"/>
        <color theme="0" tint="-0.34998626667073579"/>
        <rFont val="Century Gothic"/>
        <family val="2"/>
      </rPr>
      <t>(Enter)</t>
    </r>
  </si>
  <si>
    <r>
      <t xml:space="preserve">Dimension Type </t>
    </r>
    <r>
      <rPr>
        <b/>
        <sz val="8"/>
        <color theme="0" tint="-0.34998626667073579"/>
        <rFont val="Century Gothic"/>
        <family val="2"/>
      </rPr>
      <t xml:space="preserve"> 
(Select)</t>
    </r>
  </si>
  <si>
    <r>
      <t xml:space="preserve">Pleat Type 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</si>
  <si>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Operation 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</si>
  <si>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Light Transmission 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</si>
  <si>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Hold Down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</si>
  <si>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Side Track Colour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</si>
  <si>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Fabric Code </t>
    </r>
    <r>
      <rPr>
        <b/>
        <sz val="8"/>
        <color theme="0" tint="-0.34998626667073579"/>
        <rFont val="Century Gothic"/>
        <family val="2"/>
      </rPr>
      <t>(Enter)</t>
    </r>
  </si>
  <si>
    <r>
      <t xml:space="preserve">Drop (mm)
</t>
    </r>
    <r>
      <rPr>
        <b/>
        <sz val="8"/>
        <color theme="0" tint="-0.34998626667073579"/>
        <rFont val="Century Gothic"/>
        <family val="2"/>
      </rPr>
      <t>(Enter)</t>
    </r>
  </si>
  <si>
    <r>
      <t xml:space="preserve">Width (mm)
</t>
    </r>
    <r>
      <rPr>
        <b/>
        <sz val="8"/>
        <color theme="0" tint="-0.34998626667073579"/>
        <rFont val="Century Gothic"/>
        <family val="2"/>
      </rPr>
      <t>(Enter)</t>
    </r>
  </si>
  <si>
    <r>
      <t xml:space="preserve">FR Required? </t>
    </r>
    <r>
      <rPr>
        <b/>
        <sz val="8"/>
        <color theme="0" tint="-0.34998626667073579"/>
        <rFont val="Century Gothic"/>
        <family val="2"/>
      </rPr>
      <t>(Select)</t>
    </r>
  </si>
  <si>
    <t xml:space="preserve">Pull Cord </t>
  </si>
  <si>
    <r>
      <t xml:space="preserve">Headrail Colour
</t>
    </r>
    <r>
      <rPr>
        <b/>
        <sz val="8"/>
        <color theme="0" tint="-0.34998626667073579"/>
        <rFont val="Century Gothic"/>
        <family val="2"/>
      </rPr>
      <t>(Select)</t>
    </r>
  </si>
  <si>
    <r>
      <t xml:space="preserve">Requested Stack Size
</t>
    </r>
    <r>
      <rPr>
        <b/>
        <sz val="8"/>
        <color theme="2" tint="-0.249977111117893"/>
        <rFont val="Century Gothic"/>
        <family val="2"/>
      </rPr>
      <t xml:space="preserve"> (Enter)</t>
    </r>
    <r>
      <rPr>
        <b/>
        <sz val="8"/>
        <color theme="1"/>
        <rFont val="Century Gothic"/>
        <family val="2"/>
      </rPr>
      <t xml:space="preserve"> </t>
    </r>
  </si>
  <si>
    <r>
      <t xml:space="preserve">Control Side / Wire Exit 
</t>
    </r>
    <r>
      <rPr>
        <b/>
        <sz val="8"/>
        <color theme="0" tint="-0.34998626667073579"/>
        <rFont val="Century Gothic"/>
        <family val="2"/>
      </rPr>
      <t>(Select)</t>
    </r>
  </si>
  <si>
    <t>RTS</t>
  </si>
  <si>
    <t>Wired</t>
  </si>
  <si>
    <t>-RTS</t>
  </si>
  <si>
    <t>IMO</t>
  </si>
  <si>
    <t>BS</t>
  </si>
  <si>
    <t>NO</t>
  </si>
  <si>
    <t>-IMO</t>
  </si>
  <si>
    <t>-BS</t>
  </si>
  <si>
    <t>Brown</t>
  </si>
  <si>
    <t>BRN</t>
  </si>
  <si>
    <t>Copper</t>
  </si>
  <si>
    <t>COP</t>
  </si>
  <si>
    <r>
      <t xml:space="preserve">RTS/Wired
</t>
    </r>
    <r>
      <rPr>
        <b/>
        <sz val="8"/>
        <color theme="2" tint="-0.249977111117893"/>
        <rFont val="Century Gothic"/>
        <family val="2"/>
      </rPr>
      <t>(Select)</t>
    </r>
  </si>
  <si>
    <t>Standard Pleat</t>
  </si>
  <si>
    <t>200-500</t>
  </si>
  <si>
    <t>501-750</t>
  </si>
  <si>
    <t>785-1227</t>
  </si>
  <si>
    <t>1228-1754</t>
  </si>
  <si>
    <t>1755-2090</t>
  </si>
  <si>
    <t>2100-2410</t>
  </si>
  <si>
    <t>2420-3000</t>
  </si>
  <si>
    <t>138-208</t>
  </si>
  <si>
    <t>151-201</t>
  </si>
  <si>
    <t>169-233</t>
  </si>
  <si>
    <t>199-258</t>
  </si>
  <si>
    <t>227-258</t>
  </si>
  <si>
    <t>234-258</t>
  </si>
  <si>
    <t>238-277</t>
  </si>
  <si>
    <t>Drop (mm)</t>
  </si>
  <si>
    <t>Stack (mm)</t>
  </si>
  <si>
    <t>Pleats</t>
  </si>
  <si>
    <t>200-259</t>
  </si>
  <si>
    <t>530-1010</t>
  </si>
  <si>
    <t>1020-1410</t>
  </si>
  <si>
    <t>1420-1860</t>
  </si>
  <si>
    <t>1870-2370</t>
  </si>
  <si>
    <t>2380-3000</t>
  </si>
  <si>
    <t>148-238</t>
  </si>
  <si>
    <t>198-294</t>
  </si>
  <si>
    <t>264-320</t>
  </si>
  <si>
    <t>301-350</t>
  </si>
  <si>
    <t>337-350</t>
  </si>
  <si>
    <t>374-422</t>
  </si>
  <si>
    <t>Gradient Pleat</t>
  </si>
  <si>
    <t>SEAROMAN</t>
  </si>
  <si>
    <t>Approximate Stack Sizes</t>
  </si>
  <si>
    <t xml:space="preserve">1. Quantities of 20+ are on special quotation. 
2. Prices based on blind dimensions.   3. All prices are Ex Works, Ex VAT &amp; supplied only in pounds sterling.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</si>
</sst>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7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8"/>
      <name val="Calibri"/>
      <family val="2"/>
      <scheme val="minor"/>
    </font>
    <font>
      <b/>
      <sz val="8"/>
      <color theme="0" tint="-0.34998626667073579"/>
      <name val="Century Gothic"/>
      <family val="2"/>
    </font>
    <font>
      <sz val="8"/>
      <name val="Century Gothic"/>
      <family val="2"/>
    </font>
    <font>
      <b/>
      <sz val="8"/>
      <color theme="2" tint="-0.24997711111789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7" fillId="0" borderId="0" xfId="0" applyFont="1"/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0" fontId="14" fillId="0" borderId="2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0" fontId="6" fillId="0" borderId="17" xfId="0" applyFont="1" applyBorder="1" applyAlignment="1" applyProtection="1">
      <alignment vertical="top" wrapText="1"/>
    </xf>
    <xf numFmtId="0" fontId="6" fillId="0" borderId="18" xfId="0" applyFont="1" applyBorder="1" applyAlignment="1" applyProtection="1">
      <alignment vertical="top" wrapText="1"/>
    </xf>
    <xf numFmtId="0" fontId="6" fillId="0" borderId="19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vertical="top" wrapText="1"/>
    </xf>
    <xf numFmtId="0" fontId="6" fillId="0" borderId="21" xfId="0" applyFont="1" applyBorder="1" applyAlignment="1" applyProtection="1">
      <alignment vertical="top" wrapText="1"/>
    </xf>
    <xf numFmtId="0" fontId="7" fillId="0" borderId="1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center" vertical="center"/>
    </xf>
    <xf numFmtId="0" fontId="6" fillId="0" borderId="22" xfId="0" applyFont="1" applyBorder="1" applyAlignment="1" applyProtection="1">
      <alignment vertical="top" wrapText="1"/>
    </xf>
    <xf numFmtId="0" fontId="6" fillId="0" borderId="23" xfId="0" applyFont="1" applyBorder="1" applyAlignment="1" applyProtection="1">
      <alignment vertical="top" wrapText="1"/>
    </xf>
    <xf numFmtId="0" fontId="6" fillId="0" borderId="24" xfId="0" applyFont="1" applyBorder="1" applyAlignment="1" applyProtection="1">
      <alignment vertical="top" wrapText="1"/>
    </xf>
    <xf numFmtId="0" fontId="7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top" wrapText="1"/>
    </xf>
    <xf numFmtId="0" fontId="9" fillId="0" borderId="0" xfId="0" applyFont="1" applyProtection="1"/>
    <xf numFmtId="164" fontId="9" fillId="0" borderId="0" xfId="0" applyNumberFormat="1" applyFont="1" applyProtection="1"/>
    <xf numFmtId="0" fontId="10" fillId="0" borderId="0" xfId="0" applyFont="1" applyProtection="1"/>
    <xf numFmtId="0" fontId="8" fillId="0" borderId="0" xfId="0" applyFont="1" applyProtection="1"/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9" fillId="0" borderId="2" xfId="0" applyFont="1" applyBorder="1" applyProtection="1"/>
    <xf numFmtId="164" fontId="9" fillId="0" borderId="2" xfId="0" applyNumberFormat="1" applyFont="1" applyBorder="1" applyProtection="1"/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1" fillId="0" borderId="0" xfId="0" applyFont="1" applyProtection="1"/>
    <xf numFmtId="0" fontId="1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23178</xdr:colOff>
      <xdr:row>0</xdr:row>
      <xdr:rowOff>131445</xdr:rowOff>
    </xdr:from>
    <xdr:to>
      <xdr:col>2</xdr:col>
      <xdr:colOff>413764</xdr:colOff>
      <xdr:row>3</xdr:row>
      <xdr:rowOff>96796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23178" y="131445"/>
          <a:ext cx="1700274" cy="71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>
    <pageSetUpPr fitToPage="1"/>
  </sheetPr>
  <dimension ref="A1:AZ28"/>
  <sheetViews>
    <sheetView showGridLines="0" tabSelected="1" zoomScale="110" zoomScaleNormal="110" workbookViewId="0">
      <pane ySplit="5" topLeftCell="A6" activePane="bottomLeft" state="frozen"/>
      <selection pane="bottomLeft" activeCell="K19" sqref="K19:M19"/>
    </sheetView>
  </sheetViews>
  <sheetFormatPr defaultColWidth="8.85546875" defaultRowHeight="16.5" x14ac:dyDescent="0.3"/>
  <cols>
    <col min="1" max="1" width="8.140625" style="6" customWidth="1"/>
    <col min="2" max="2" width="11.5703125" style="6" bestFit="1" customWidth="1"/>
    <col min="3" max="4" width="9.7109375" style="6" customWidth="1"/>
    <col min="5" max="5" width="12.28515625" style="6" customWidth="1"/>
    <col min="6" max="6" width="9.85546875" style="6" customWidth="1"/>
    <col min="7" max="8" width="13.7109375" style="17" customWidth="1"/>
    <col min="9" max="9" width="18.7109375" style="6" customWidth="1"/>
    <col min="10" max="10" width="11.85546875" style="6" customWidth="1"/>
    <col min="11" max="11" width="15.42578125" style="17" customWidth="1"/>
    <col min="12" max="13" width="14.5703125" style="6" customWidth="1"/>
    <col min="14" max="14" width="12.28515625" style="6" customWidth="1"/>
    <col min="15" max="15" width="15.28515625" style="6" customWidth="1"/>
    <col min="16" max="16" width="8.7109375" style="6" customWidth="1"/>
    <col min="17" max="17" width="25.7109375" style="6" customWidth="1"/>
    <col min="18" max="18" width="3.7109375" style="68" customWidth="1"/>
    <col min="19" max="19" width="55" style="76" hidden="1" customWidth="1"/>
    <col min="20" max="20" width="19.5703125" style="68" hidden="1" customWidth="1"/>
    <col min="21" max="29" width="0" style="68" hidden="1" customWidth="1"/>
    <col min="30" max="52" width="8.85546875" style="68"/>
    <col min="53" max="16384" width="8.85546875" style="6"/>
  </cols>
  <sheetData>
    <row r="1" spans="1:52" x14ac:dyDescent="0.3">
      <c r="A1" s="68"/>
      <c r="B1" s="68"/>
      <c r="C1" s="68"/>
      <c r="D1" s="68"/>
      <c r="E1" s="68"/>
      <c r="F1" s="68"/>
      <c r="G1" s="69"/>
      <c r="H1" s="69"/>
      <c r="I1" s="68"/>
      <c r="J1" s="68"/>
      <c r="K1" s="69"/>
      <c r="L1" s="68"/>
      <c r="M1" s="68"/>
      <c r="N1" s="68"/>
      <c r="O1" s="68"/>
      <c r="P1" s="68"/>
      <c r="Q1" s="68"/>
    </row>
    <row r="2" spans="1:52" ht="19.5" thickBot="1" x14ac:dyDescent="0.35">
      <c r="A2" s="68"/>
      <c r="B2" s="68"/>
      <c r="C2" s="68"/>
      <c r="D2" s="70" t="s">
        <v>169</v>
      </c>
      <c r="E2" s="70"/>
      <c r="F2" s="68"/>
      <c r="G2" s="69"/>
      <c r="H2" s="69"/>
      <c r="I2" s="38" t="s">
        <v>44</v>
      </c>
      <c r="J2" s="38"/>
      <c r="K2" s="69"/>
      <c r="L2" s="68"/>
      <c r="M2" s="68"/>
      <c r="N2" s="68"/>
      <c r="O2" s="68"/>
      <c r="P2" s="68"/>
      <c r="Q2" s="68"/>
    </row>
    <row r="3" spans="1:52" ht="23.25" thickBot="1" x14ac:dyDescent="0.35">
      <c r="A3" s="71"/>
      <c r="B3" s="68"/>
      <c r="C3" s="68"/>
      <c r="D3" s="70" t="s">
        <v>0</v>
      </c>
      <c r="E3" s="70"/>
      <c r="F3" s="68"/>
      <c r="G3" s="69"/>
      <c r="H3" s="69"/>
      <c r="I3" s="72"/>
      <c r="J3" s="73"/>
      <c r="K3" s="69"/>
      <c r="L3" s="68"/>
      <c r="M3" s="68"/>
      <c r="N3" s="68"/>
      <c r="O3" s="68"/>
      <c r="P3" s="68"/>
      <c r="Q3" s="68"/>
      <c r="S3" s="77"/>
    </row>
    <row r="4" spans="1:52" x14ac:dyDescent="0.3">
      <c r="A4" s="68"/>
      <c r="B4" s="68"/>
      <c r="C4" s="74"/>
      <c r="D4" s="74"/>
      <c r="E4" s="74"/>
      <c r="F4" s="74"/>
      <c r="G4" s="75"/>
      <c r="H4" s="75"/>
      <c r="I4" s="74"/>
      <c r="J4" s="74"/>
      <c r="K4" s="75"/>
      <c r="L4" s="74"/>
      <c r="M4" s="74"/>
      <c r="N4" s="74"/>
      <c r="O4" s="74"/>
      <c r="P4" s="74"/>
      <c r="Q4" s="68"/>
    </row>
    <row r="5" spans="1:52" ht="40.15" customHeight="1" x14ac:dyDescent="0.3">
      <c r="A5" s="7" t="s">
        <v>81</v>
      </c>
      <c r="B5" s="7" t="s">
        <v>111</v>
      </c>
      <c r="C5" s="7" t="s">
        <v>119</v>
      </c>
      <c r="D5" s="7" t="s">
        <v>118</v>
      </c>
      <c r="E5" s="7" t="s">
        <v>123</v>
      </c>
      <c r="F5" s="7" t="s">
        <v>122</v>
      </c>
      <c r="G5" s="18" t="s">
        <v>117</v>
      </c>
      <c r="H5" s="18" t="s">
        <v>120</v>
      </c>
      <c r="I5" s="7" t="s">
        <v>112</v>
      </c>
      <c r="J5" s="7" t="s">
        <v>114</v>
      </c>
      <c r="K5" s="18" t="s">
        <v>113</v>
      </c>
      <c r="L5" s="7" t="s">
        <v>124</v>
      </c>
      <c r="M5" s="7" t="s">
        <v>137</v>
      </c>
      <c r="N5" s="7" t="s">
        <v>115</v>
      </c>
      <c r="O5" s="7" t="s">
        <v>116</v>
      </c>
      <c r="P5" s="7" t="s">
        <v>110</v>
      </c>
      <c r="Q5" s="7" t="s">
        <v>64</v>
      </c>
      <c r="S5" s="56" t="s">
        <v>1</v>
      </c>
    </row>
    <row r="6" spans="1:52" s="12" customFormat="1" ht="21.6" customHeight="1" x14ac:dyDescent="0.3">
      <c r="A6" s="8">
        <v>1</v>
      </c>
      <c r="B6" s="9"/>
      <c r="C6" s="10"/>
      <c r="D6" s="10"/>
      <c r="E6" s="10"/>
      <c r="F6" s="10"/>
      <c r="G6" s="19"/>
      <c r="H6" s="19"/>
      <c r="I6" s="11"/>
      <c r="J6" s="9"/>
      <c r="K6" s="19"/>
      <c r="L6" s="11"/>
      <c r="M6" s="11"/>
      <c r="N6" s="9"/>
      <c r="O6" s="9"/>
      <c r="P6" s="9"/>
      <c r="Q6" s="9"/>
      <c r="R6" s="78"/>
      <c r="S6" s="79" t="str">
        <f>IFERROR(CONCATENATE(VLOOKUP(B6,'Product Code'!$B$4:$C$11,2),"-",A6,,"-",IF(B6="recess",+C6-10,C6),"-",+IF(B6="recess",+D6-5,D6),"-",VLOOKUP('Order Form '!F6,'Product Code'!$D$5:$E$11,2),"-",G6,VLOOKUP(H6,'Product Code'!$AB$5:$AC$8,2),"-",VLOOKUP(I6,'Product Code'!$M$5:$N$8,2),"-",VLOOKUP(J6,'Product Code'!$G$5:$H$8,2),"-",VLOOKUP('Order Form '!K6,'Product Code'!$Y$5:$Z$11,2),"-",VLOOKUP(L6,'Product Code'!$J$5:$K$7,2),VLOOKUP(M6,'Product Code'!$AE$4:$AF$11,2),"-",VLOOKUP(N6,'Product Code'!$S$5:$T$10,2),"-",VLOOKUP(O6,'Product Code'!$V$4:$W$12,2)),"-")</f>
        <v>-</v>
      </c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</row>
    <row r="7" spans="1:52" s="12" customFormat="1" ht="21.6" customHeight="1" x14ac:dyDescent="0.3">
      <c r="A7" s="8">
        <f>+A6+1</f>
        <v>2</v>
      </c>
      <c r="B7" s="9"/>
      <c r="C7" s="10"/>
      <c r="D7" s="10"/>
      <c r="E7" s="10"/>
      <c r="F7" s="10"/>
      <c r="G7" s="19"/>
      <c r="H7" s="19"/>
      <c r="I7" s="11"/>
      <c r="J7" s="9"/>
      <c r="K7" s="19"/>
      <c r="L7" s="11"/>
      <c r="M7" s="11"/>
      <c r="N7" s="9"/>
      <c r="O7" s="9"/>
      <c r="P7" s="9"/>
      <c r="Q7" s="9"/>
      <c r="R7" s="78"/>
      <c r="S7" s="79" t="str">
        <f>IFERROR(CONCATENATE(VLOOKUP(B7,'Product Code'!$B$4:$C$11,2),"-",A7,,"-",IF(B7="recess",+C7-10,C7),"-",+IF(B7="recess",+D7-5,D7),"-",VLOOKUP('Order Form '!F7,'Product Code'!$D$5:$E$11,2),"-",G7,VLOOKUP(H7,'Product Code'!$AB$5:$AC$8,2),"-",VLOOKUP(I7,'Product Code'!$M$5:$N$8,2),"-",VLOOKUP(J7,'Product Code'!$G$5:$H$8,2),"-",VLOOKUP('Order Form '!K7,'Product Code'!$Y$5:$Z$11,2),"-",VLOOKUP(L7,'Product Code'!$J$5:$K$7,2),VLOOKUP(M7,'Product Code'!$AE$4:$AF$11,2),"-",VLOOKUP(N7,'Product Code'!$S$5:$T$10,2),"-",VLOOKUP(O7,'Product Code'!$V$4:$W$12,2)),"-")</f>
        <v>-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</row>
    <row r="8" spans="1:52" s="12" customFormat="1" ht="21.6" customHeight="1" x14ac:dyDescent="0.3">
      <c r="A8" s="8">
        <f t="shared" ref="A8:A9" si="0">+A7+1</f>
        <v>3</v>
      </c>
      <c r="B8" s="9"/>
      <c r="C8" s="10"/>
      <c r="D8" s="10"/>
      <c r="E8" s="10"/>
      <c r="F8" s="10"/>
      <c r="G8" s="19"/>
      <c r="H8" s="19"/>
      <c r="I8" s="11"/>
      <c r="J8" s="9"/>
      <c r="K8" s="19"/>
      <c r="L8" s="11"/>
      <c r="M8" s="11"/>
      <c r="N8" s="9"/>
      <c r="O8" s="9"/>
      <c r="P8" s="9"/>
      <c r="Q8" s="9"/>
      <c r="R8" s="78"/>
      <c r="S8" s="79" t="str">
        <f>IFERROR(CONCATENATE(VLOOKUP(B8,'Product Code'!$B$4:$C$11,2),"-",A8,,"-",IF(B8="recess",+C8-10,C8),"-",+IF(B8="recess",+D8-5,D8),"-",VLOOKUP('Order Form '!F8,'Product Code'!$D$5:$E$11,2),"-",G8,VLOOKUP(H8,'Product Code'!$AB$5:$AC$8,2),"-",VLOOKUP(I8,'Product Code'!$M$5:$N$8,2),"-",VLOOKUP(J8,'Product Code'!$G$5:$H$8,2),"-",VLOOKUP('Order Form '!K8,'Product Code'!$Y$5:$Z$11,2),"-",VLOOKUP(L8,'Product Code'!$J$5:$K$7,2),VLOOKUP(M8,'Product Code'!$AE$4:$AF$11,2),"-",VLOOKUP(N8,'Product Code'!$S$5:$T$10,2),"-",VLOOKUP(O8,'Product Code'!$V$4:$W$12,2)),"-")</f>
        <v>-</v>
      </c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</row>
    <row r="9" spans="1:52" s="12" customFormat="1" ht="21.6" customHeight="1" x14ac:dyDescent="0.3">
      <c r="A9" s="8">
        <f t="shared" si="0"/>
        <v>4</v>
      </c>
      <c r="B9" s="9"/>
      <c r="C9" s="10"/>
      <c r="D9" s="10"/>
      <c r="E9" s="10"/>
      <c r="F9" s="10"/>
      <c r="G9" s="19"/>
      <c r="H9" s="19"/>
      <c r="I9" s="11"/>
      <c r="J9" s="9"/>
      <c r="K9" s="19"/>
      <c r="L9" s="11"/>
      <c r="M9" s="11"/>
      <c r="N9" s="9"/>
      <c r="O9" s="9"/>
      <c r="P9" s="9"/>
      <c r="Q9" s="9"/>
      <c r="R9" s="78"/>
      <c r="S9" s="79" t="str">
        <f>IFERROR(CONCATENATE(VLOOKUP(B9,'Product Code'!$B$4:$C$11,2),"-",A9,,"-",IF(B9="recess",+C9-10,C9),"-",+IF(B9="recess",+D9-5,D9),"-",VLOOKUP('Order Form '!F9,'Product Code'!$D$5:$E$11,2),"-",G9,VLOOKUP(H9,'Product Code'!$AB$5:$AC$8,2),"-",VLOOKUP(I9,'Product Code'!$M$5:$N$8,2),"-",VLOOKUP(J9,'Product Code'!$G$5:$H$8,2),"-",VLOOKUP('Order Form '!K9,'Product Code'!$Y$5:$Z$11,2),"-",VLOOKUP(L9,'Product Code'!$J$5:$K$7,2),VLOOKUP(M9,'Product Code'!$AE$4:$AF$11,2),"-",VLOOKUP(N9,'Product Code'!$S$5:$T$10,2),"-",VLOOKUP(O9,'Product Code'!$V$4:$W$12,2)),"-")</f>
        <v>-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</row>
    <row r="10" spans="1:52" s="12" customFormat="1" ht="21.6" customHeight="1" x14ac:dyDescent="0.3">
      <c r="A10" s="8">
        <f>+A9+1</f>
        <v>5</v>
      </c>
      <c r="B10" s="9"/>
      <c r="C10" s="10"/>
      <c r="D10" s="10"/>
      <c r="E10" s="10"/>
      <c r="F10" s="10"/>
      <c r="G10" s="19"/>
      <c r="H10" s="19"/>
      <c r="I10" s="11"/>
      <c r="J10" s="9"/>
      <c r="K10" s="19"/>
      <c r="L10" s="11"/>
      <c r="M10" s="11"/>
      <c r="N10" s="9"/>
      <c r="O10" s="9"/>
      <c r="P10" s="9"/>
      <c r="Q10" s="9"/>
      <c r="R10" s="78"/>
      <c r="S10" s="79" t="str">
        <f>IFERROR(CONCATENATE(VLOOKUP(B10,'Product Code'!$B$4:$C$11,2),"-",A10,,"-",IF(B10="recess",+C10-10,C10),"-",+IF(B10="recess",+D10-5,D10),"-",VLOOKUP('Order Form '!F10,'Product Code'!$D$5:$E$11,2),"-",G10,VLOOKUP(H10,'Product Code'!$AB$5:$AC$8,2),"-",VLOOKUP(I10,'Product Code'!$M$5:$N$8,2),"-",VLOOKUP(J10,'Product Code'!$G$5:$H$8,2),"-",VLOOKUP('Order Form '!K10,'Product Code'!$Y$5:$Z$11,2),"-",VLOOKUP(L10,'Product Code'!$J$5:$K$7,2),VLOOKUP(M10,'Product Code'!$AE$4:$AF$11,2),"-",VLOOKUP(N10,'Product Code'!$S$5:$T$10,2),"-",VLOOKUP(O10,'Product Code'!$V$4:$W$12,2)),"-")</f>
        <v>-</v>
      </c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</row>
    <row r="11" spans="1:52" s="12" customFormat="1" ht="21.6" customHeight="1" x14ac:dyDescent="0.3">
      <c r="A11" s="8">
        <v>6</v>
      </c>
      <c r="B11" s="9"/>
      <c r="C11" s="10"/>
      <c r="D11" s="10"/>
      <c r="E11" s="10"/>
      <c r="F11" s="10"/>
      <c r="G11" s="19"/>
      <c r="H11" s="19"/>
      <c r="I11" s="11"/>
      <c r="J11" s="9"/>
      <c r="K11" s="19"/>
      <c r="L11" s="11"/>
      <c r="M11" s="11"/>
      <c r="N11" s="9"/>
      <c r="O11" s="9"/>
      <c r="P11" s="9"/>
      <c r="Q11" s="9"/>
      <c r="R11" s="78"/>
      <c r="S11" s="79" t="str">
        <f>IFERROR(CONCATENATE(VLOOKUP(B11,'Product Code'!$B$4:$C$11,2),"-",A11,,"-",IF(B11="recess",+C11-10,C11),"-",+IF(B11="recess",+D11-5,D11),"-",VLOOKUP('Order Form '!F11,'Product Code'!$D$5:$E$11,2),"-",G11,VLOOKUP(H11,'Product Code'!$AB$5:$AC$8,2),"-",VLOOKUP(I11,'Product Code'!$M$5:$N$8,2),"-",VLOOKUP(J11,'Product Code'!$G$5:$H$8,2),"-",VLOOKUP('Order Form '!K11,'Product Code'!$Y$5:$Z$11,2),"-",VLOOKUP(L11,'Product Code'!$J$5:$K$7,2),VLOOKUP(M11,'Product Code'!$AE$4:$AF$11,2),"-",VLOOKUP(N11,'Product Code'!$S$5:$T$10,2),"-",VLOOKUP(O11,'Product Code'!$V$4:$W$12,2)),"-")</f>
        <v>-</v>
      </c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</row>
    <row r="12" spans="1:52" s="12" customFormat="1" ht="21.6" customHeight="1" x14ac:dyDescent="0.3">
      <c r="A12" s="8">
        <v>7</v>
      </c>
      <c r="B12" s="9"/>
      <c r="C12" s="10"/>
      <c r="D12" s="10"/>
      <c r="E12" s="10"/>
      <c r="F12" s="10"/>
      <c r="G12" s="19"/>
      <c r="H12" s="19"/>
      <c r="I12" s="11"/>
      <c r="J12" s="9"/>
      <c r="K12" s="19"/>
      <c r="L12" s="11"/>
      <c r="M12" s="11"/>
      <c r="N12" s="9"/>
      <c r="O12" s="9"/>
      <c r="P12" s="9"/>
      <c r="Q12" s="9"/>
      <c r="R12" s="78"/>
      <c r="S12" s="79" t="str">
        <f>IFERROR(CONCATENATE(VLOOKUP(B12,'Product Code'!$B$4:$C$11,2),"-",A12,,"-",IF(B12="recess",+C12-10,C12),"-",+IF(B12="recess",+D12-5,D12),"-",VLOOKUP('Order Form '!F12,'Product Code'!$D$5:$E$11,2),"-",G12,VLOOKUP(H12,'Product Code'!$AB$5:$AC$8,2),"-",VLOOKUP(I12,'Product Code'!$M$5:$N$8,2),"-",VLOOKUP(J12,'Product Code'!$G$5:$H$8,2),"-",VLOOKUP('Order Form '!K12,'Product Code'!$Y$5:$Z$11,2),"-",VLOOKUP(L12,'Product Code'!$J$5:$K$7,2),VLOOKUP(M12,'Product Code'!$AE$4:$AF$11,2),"-",VLOOKUP(N12,'Product Code'!$S$5:$T$10,2),"-",VLOOKUP(O12,'Product Code'!$V$4:$W$12,2)),"-")</f>
        <v>-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</row>
    <row r="13" spans="1:52" s="12" customFormat="1" ht="21.6" customHeight="1" x14ac:dyDescent="0.3">
      <c r="A13" s="8">
        <v>8</v>
      </c>
      <c r="B13" s="9"/>
      <c r="C13" s="10"/>
      <c r="D13" s="10"/>
      <c r="E13" s="10"/>
      <c r="F13" s="10"/>
      <c r="G13" s="19"/>
      <c r="H13" s="19"/>
      <c r="I13" s="11"/>
      <c r="J13" s="9"/>
      <c r="K13" s="19"/>
      <c r="L13" s="11"/>
      <c r="M13" s="11"/>
      <c r="N13" s="9"/>
      <c r="O13" s="9"/>
      <c r="P13" s="9"/>
      <c r="Q13" s="9"/>
      <c r="R13" s="78"/>
      <c r="S13" s="79" t="str">
        <f>IFERROR(CONCATENATE(VLOOKUP(B13,'Product Code'!$B$4:$C$11,2),"-",A13,,"-",IF(B13="recess",+C13-10,C13),"-",+IF(B13="recess",+D13-5,D13),"-",VLOOKUP('Order Form '!F13,'Product Code'!$D$5:$E$11,2),"-",G13,VLOOKUP(H13,'Product Code'!$AB$5:$AC$8,2),"-",VLOOKUP(I13,'Product Code'!$M$5:$N$8,2),"-",VLOOKUP(J13,'Product Code'!$G$5:$H$8,2),"-",VLOOKUP('Order Form '!K13,'Product Code'!$Y$5:$Z$11,2),"-",VLOOKUP(L13,'Product Code'!$J$5:$K$7,2),VLOOKUP(M13,'Product Code'!$AE$4:$AF$11,2),"-",VLOOKUP(N13,'Product Code'!$S$5:$T$10,2),"-",VLOOKUP(O13,'Product Code'!$V$4:$W$12,2)),"-")</f>
        <v>-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</row>
    <row r="14" spans="1:52" s="12" customFormat="1" ht="21.6" customHeight="1" x14ac:dyDescent="0.3">
      <c r="A14" s="8">
        <v>9</v>
      </c>
      <c r="B14" s="9"/>
      <c r="C14" s="10"/>
      <c r="D14" s="10"/>
      <c r="E14" s="10"/>
      <c r="F14" s="10"/>
      <c r="G14" s="19"/>
      <c r="H14" s="19"/>
      <c r="I14" s="11"/>
      <c r="J14" s="9"/>
      <c r="K14" s="19"/>
      <c r="L14" s="11"/>
      <c r="M14" s="11"/>
      <c r="N14" s="9"/>
      <c r="O14" s="9"/>
      <c r="P14" s="9"/>
      <c r="Q14" s="9"/>
      <c r="R14" s="78"/>
      <c r="S14" s="79" t="str">
        <f>IFERROR(CONCATENATE(VLOOKUP(B14,'Product Code'!$B$4:$C$11,2),"-",A14,,"-",IF(B14="recess",+C14-10,C14),"-",+IF(B14="recess",+D14-5,D14),"-",VLOOKUP('Order Form '!F14,'Product Code'!$D$5:$E$11,2),"-",G14,VLOOKUP(H14,'Product Code'!$AB$5:$AC$8,2),"-",VLOOKUP(I14,'Product Code'!$M$5:$N$8,2),"-",VLOOKUP(J14,'Product Code'!$G$5:$H$8,2),"-",VLOOKUP('Order Form '!K14,'Product Code'!$Y$5:$Z$11,2),"-",VLOOKUP(L14,'Product Code'!$J$5:$K$7,2),VLOOKUP(M14,'Product Code'!$AE$4:$AF$11,2),"-",VLOOKUP(N14,'Product Code'!$S$5:$T$10,2),"-",VLOOKUP(O14,'Product Code'!$V$4:$W$12,2)),"-")</f>
        <v>-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</row>
    <row r="15" spans="1:52" s="12" customFormat="1" ht="21.6" customHeight="1" x14ac:dyDescent="0.3">
      <c r="A15" s="8">
        <v>10</v>
      </c>
      <c r="B15" s="9"/>
      <c r="C15" s="10"/>
      <c r="D15" s="10"/>
      <c r="E15" s="10"/>
      <c r="F15" s="10"/>
      <c r="G15" s="19"/>
      <c r="H15" s="19"/>
      <c r="I15" s="11"/>
      <c r="J15" s="9"/>
      <c r="K15" s="19"/>
      <c r="L15" s="11"/>
      <c r="M15" s="11"/>
      <c r="N15" s="9"/>
      <c r="O15" s="9"/>
      <c r="P15" s="9"/>
      <c r="Q15" s="9"/>
      <c r="R15" s="78"/>
      <c r="S15" s="79" t="str">
        <f>IFERROR(CONCATENATE(VLOOKUP(B15,'Product Code'!$B$4:$C$11,2),"-",A15,,"-",IF(B15="recess",+C15-10,C15),"-",+IF(B15="recess",+D15-5,D15),"-",VLOOKUP('Order Form '!F15,'Product Code'!$D$5:$E$11,2),"-",G15,VLOOKUP(H15,'Product Code'!$AB$5:$AC$8,2),"-",VLOOKUP(I15,'Product Code'!$M$5:$N$8,2),"-",VLOOKUP(J15,'Product Code'!$G$5:$H$8,2),"-",VLOOKUP('Order Form '!K15,'Product Code'!$Y$5:$Z$11,2),"-",VLOOKUP(L15,'Product Code'!$J$5:$K$7,2),VLOOKUP(M15,'Product Code'!$AE$4:$AF$11,2),"-",VLOOKUP(N15,'Product Code'!$S$5:$T$10,2),"-",VLOOKUP(O15,'Product Code'!$V$4:$W$12,2)),"-")</f>
        <v>-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</row>
    <row r="16" spans="1:52" s="21" customFormat="1" ht="15.6" customHeight="1" thickBot="1" x14ac:dyDescent="0.35">
      <c r="A16" s="32" t="s">
        <v>103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4"/>
      <c r="N16" s="33"/>
      <c r="O16" s="33"/>
      <c r="P16" s="13"/>
      <c r="R16" s="34"/>
      <c r="S16" s="80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pans="1:52" s="21" customFormat="1" ht="15.6" customHeight="1" thickBot="1" x14ac:dyDescent="0.35">
      <c r="A17" s="32"/>
      <c r="B17" s="33"/>
      <c r="C17" s="33"/>
      <c r="D17" s="33"/>
      <c r="E17" s="33"/>
      <c r="F17" s="33"/>
      <c r="G17" s="33"/>
      <c r="H17" s="35" t="s">
        <v>170</v>
      </c>
      <c r="I17" s="36"/>
      <c r="J17" s="36"/>
      <c r="K17" s="36"/>
      <c r="L17" s="36"/>
      <c r="M17" s="37"/>
      <c r="N17" s="33"/>
      <c r="O17" s="33"/>
      <c r="P17" s="13"/>
      <c r="R17" s="34"/>
      <c r="S17" s="80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pans="1:52" s="21" customFormat="1" ht="15" customHeight="1" thickBot="1" x14ac:dyDescent="0.35">
      <c r="A18" s="32" t="s">
        <v>104</v>
      </c>
      <c r="B18" s="38"/>
      <c r="C18" s="38"/>
      <c r="D18" s="38"/>
      <c r="E18" s="38"/>
      <c r="F18" s="38"/>
      <c r="G18" s="32"/>
      <c r="H18" s="39" t="s">
        <v>153</v>
      </c>
      <c r="I18" s="40" t="s">
        <v>154</v>
      </c>
      <c r="J18" s="41" t="s">
        <v>155</v>
      </c>
      <c r="K18" s="39" t="s">
        <v>153</v>
      </c>
      <c r="L18" s="40" t="s">
        <v>154</v>
      </c>
      <c r="M18" s="41" t="s">
        <v>155</v>
      </c>
      <c r="N18" s="42"/>
      <c r="O18" s="42" t="s">
        <v>105</v>
      </c>
      <c r="P18" s="29"/>
      <c r="Q18" s="29"/>
      <c r="R18" s="34"/>
      <c r="S18" s="80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pans="1:52" s="21" customFormat="1" ht="15" customHeight="1" x14ac:dyDescent="0.3">
      <c r="A19" s="43"/>
      <c r="B19" s="44"/>
      <c r="C19" s="44"/>
      <c r="D19" s="44"/>
      <c r="E19" s="44"/>
      <c r="F19" s="45"/>
      <c r="G19" s="46"/>
      <c r="H19" s="47" t="s">
        <v>138</v>
      </c>
      <c r="I19" s="48"/>
      <c r="J19" s="49"/>
      <c r="K19" s="50" t="s">
        <v>168</v>
      </c>
      <c r="L19" s="51"/>
      <c r="M19" s="52"/>
      <c r="N19" s="42"/>
      <c r="O19" s="42" t="s">
        <v>106</v>
      </c>
      <c r="P19" s="30"/>
      <c r="Q19" s="30"/>
      <c r="R19" s="34"/>
      <c r="S19" s="80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pans="1:52" s="21" customFormat="1" ht="15" customHeight="1" x14ac:dyDescent="0.3">
      <c r="A20" s="53"/>
      <c r="B20" s="46"/>
      <c r="C20" s="46"/>
      <c r="D20" s="46"/>
      <c r="E20" s="46"/>
      <c r="F20" s="54"/>
      <c r="G20" s="46"/>
      <c r="H20" s="55" t="s">
        <v>139</v>
      </c>
      <c r="I20" s="56" t="s">
        <v>146</v>
      </c>
      <c r="J20" s="57">
        <v>1</v>
      </c>
      <c r="K20" s="55" t="s">
        <v>156</v>
      </c>
      <c r="L20" s="56" t="s">
        <v>162</v>
      </c>
      <c r="M20" s="57">
        <v>1</v>
      </c>
      <c r="N20" s="42"/>
      <c r="O20" s="42" t="s">
        <v>107</v>
      </c>
      <c r="P20" s="31"/>
      <c r="Q20" s="31"/>
      <c r="R20" s="34"/>
      <c r="S20" s="80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pans="1:52" s="21" customFormat="1" ht="15" customHeight="1" x14ac:dyDescent="0.3">
      <c r="A21" s="53"/>
      <c r="B21" s="46"/>
      <c r="C21" s="46"/>
      <c r="D21" s="46"/>
      <c r="E21" s="46"/>
      <c r="F21" s="54"/>
      <c r="G21" s="46"/>
      <c r="H21" s="55" t="s">
        <v>140</v>
      </c>
      <c r="I21" s="56" t="s">
        <v>147</v>
      </c>
      <c r="J21" s="57">
        <v>2</v>
      </c>
      <c r="K21" s="55" t="s">
        <v>157</v>
      </c>
      <c r="L21" s="56" t="s">
        <v>163</v>
      </c>
      <c r="M21" s="57">
        <v>2</v>
      </c>
      <c r="N21" s="42"/>
      <c r="O21" s="42" t="s">
        <v>108</v>
      </c>
      <c r="P21" s="31"/>
      <c r="Q21" s="31"/>
      <c r="R21" s="34"/>
      <c r="S21" s="80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</row>
    <row r="22" spans="1:52" s="21" customFormat="1" ht="15" customHeight="1" x14ac:dyDescent="0.3">
      <c r="A22" s="53"/>
      <c r="B22" s="46"/>
      <c r="C22" s="46"/>
      <c r="D22" s="46"/>
      <c r="E22" s="46"/>
      <c r="F22" s="54"/>
      <c r="G22" s="46"/>
      <c r="H22" s="55" t="s">
        <v>141</v>
      </c>
      <c r="I22" s="56" t="s">
        <v>148</v>
      </c>
      <c r="J22" s="57">
        <v>3</v>
      </c>
      <c r="K22" s="55" t="s">
        <v>158</v>
      </c>
      <c r="L22" s="56" t="s">
        <v>164</v>
      </c>
      <c r="M22" s="57">
        <v>3</v>
      </c>
      <c r="N22" s="42"/>
      <c r="O22" s="42"/>
      <c r="P22" s="22"/>
      <c r="Q22" s="22"/>
      <c r="R22" s="34"/>
      <c r="S22" s="80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s="21" customFormat="1" ht="15" customHeight="1" x14ac:dyDescent="0.3">
      <c r="A23" s="53"/>
      <c r="B23" s="46"/>
      <c r="C23" s="46"/>
      <c r="D23" s="46"/>
      <c r="E23" s="46"/>
      <c r="F23" s="54"/>
      <c r="G23" s="46"/>
      <c r="H23" s="55" t="s">
        <v>142</v>
      </c>
      <c r="I23" s="56" t="s">
        <v>149</v>
      </c>
      <c r="J23" s="57">
        <v>4</v>
      </c>
      <c r="K23" s="55" t="s">
        <v>159</v>
      </c>
      <c r="L23" s="56" t="s">
        <v>165</v>
      </c>
      <c r="M23" s="57">
        <v>4</v>
      </c>
      <c r="N23" s="42"/>
      <c r="O23" s="42" t="s">
        <v>109</v>
      </c>
      <c r="P23" s="29"/>
      <c r="Q23" s="29"/>
      <c r="R23" s="34"/>
      <c r="S23" s="80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</row>
    <row r="24" spans="1:52" s="21" customFormat="1" ht="15" customHeight="1" x14ac:dyDescent="0.3">
      <c r="A24" s="53"/>
      <c r="B24" s="46"/>
      <c r="C24" s="46"/>
      <c r="D24" s="46"/>
      <c r="E24" s="46"/>
      <c r="F24" s="54"/>
      <c r="G24" s="46"/>
      <c r="H24" s="55" t="s">
        <v>143</v>
      </c>
      <c r="I24" s="56" t="s">
        <v>150</v>
      </c>
      <c r="J24" s="57">
        <v>5</v>
      </c>
      <c r="K24" s="55" t="s">
        <v>160</v>
      </c>
      <c r="L24" s="56" t="s">
        <v>166</v>
      </c>
      <c r="M24" s="57">
        <v>5</v>
      </c>
      <c r="N24" s="58"/>
      <c r="O24" s="59"/>
      <c r="P24" s="31"/>
      <c r="Q24" s="31"/>
      <c r="R24" s="34"/>
      <c r="S24" s="80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</row>
    <row r="25" spans="1:52" s="21" customFormat="1" ht="15" customHeight="1" x14ac:dyDescent="0.3">
      <c r="A25" s="53"/>
      <c r="B25" s="46"/>
      <c r="C25" s="46"/>
      <c r="D25" s="46"/>
      <c r="E25" s="46"/>
      <c r="F25" s="54"/>
      <c r="G25" s="46"/>
      <c r="H25" s="55" t="s">
        <v>144</v>
      </c>
      <c r="I25" s="56" t="s">
        <v>151</v>
      </c>
      <c r="J25" s="57">
        <v>6</v>
      </c>
      <c r="K25" s="55" t="s">
        <v>161</v>
      </c>
      <c r="L25" s="56" t="s">
        <v>167</v>
      </c>
      <c r="M25" s="57">
        <v>6</v>
      </c>
      <c r="N25" s="58"/>
      <c r="O25" s="59"/>
      <c r="P25" s="31"/>
      <c r="Q25" s="31"/>
      <c r="R25" s="34"/>
      <c r="S25" s="80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</row>
    <row r="26" spans="1:52" s="21" customFormat="1" ht="15" customHeight="1" thickBot="1" x14ac:dyDescent="0.35">
      <c r="A26" s="60"/>
      <c r="B26" s="61"/>
      <c r="C26" s="61"/>
      <c r="D26" s="61"/>
      <c r="E26" s="61"/>
      <c r="F26" s="62"/>
      <c r="G26" s="46"/>
      <c r="H26" s="63" t="s">
        <v>145</v>
      </c>
      <c r="I26" s="64" t="s">
        <v>152</v>
      </c>
      <c r="J26" s="65">
        <v>7</v>
      </c>
      <c r="K26" s="66"/>
      <c r="L26" s="64"/>
      <c r="M26" s="65"/>
      <c r="N26" s="58"/>
      <c r="O26" s="59"/>
      <c r="P26" s="20"/>
      <c r="Q26" s="20"/>
      <c r="R26" s="34"/>
      <c r="S26" s="80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</row>
    <row r="27" spans="1:52" s="21" customFormat="1" ht="15" customHeight="1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34"/>
      <c r="M27" s="34"/>
      <c r="N27" s="58"/>
      <c r="O27" s="59"/>
      <c r="P27" s="20"/>
      <c r="Q27" s="20"/>
      <c r="R27" s="34"/>
      <c r="S27" s="80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</row>
    <row r="28" spans="1:52" s="21" customFormat="1" ht="34.9" customHeight="1" x14ac:dyDescent="0.3">
      <c r="A28" s="26" t="s">
        <v>171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34"/>
      <c r="S28" s="80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</sheetData>
  <sheetProtection algorithmName="SHA-512" hashValue="rOJvzR78LX12XFBuOUUCeEYHr3bsHLxyGqjyO7zxTJD+UjDqu7gg93l5/vQqlgqSUEs3d4XaX+oyIRLQ5j8mQw==" saltValue="CN67yiyhUPeMat8OtpLzcg==" spinCount="100000" sheet="1" objects="1" scenarios="1"/>
  <mergeCells count="11">
    <mergeCell ref="H17:M17"/>
    <mergeCell ref="A28:Q28"/>
    <mergeCell ref="P18:Q18"/>
    <mergeCell ref="P19:Q19"/>
    <mergeCell ref="P20:Q20"/>
    <mergeCell ref="P21:Q21"/>
    <mergeCell ref="P23:Q23"/>
    <mergeCell ref="P24:Q24"/>
    <mergeCell ref="P25:Q25"/>
    <mergeCell ref="H19:J19"/>
    <mergeCell ref="K19:M19"/>
  </mergeCells>
  <phoneticPr fontId="15" type="noConversion"/>
  <printOptions horizontalCentered="1"/>
  <pageMargins left="0.25" right="0.25" top="0.75" bottom="0.75" header="0.3" footer="0.3"/>
  <pageSetup paperSize="8" scale="93" orientation="landscape" r:id="rId1"/>
  <ignoredErrors>
    <ignoredError sqref="A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D8FAC9C-EB9D-46CC-B330-CA859B2363F8}">
          <x14:formula1>
            <xm:f>'Product Code'!$B$5:$B$6</xm:f>
          </x14:formula1>
          <xm:sqref>B6:B15</xm:sqref>
        </x14:dataValidation>
        <x14:dataValidation type="list" allowBlank="1" showInputMessage="1" showErrorMessage="1" xr:uid="{42816DC4-2379-4CE1-AFA5-4F4A003501F7}">
          <x14:formula1>
            <xm:f>'Product Code'!$D$5:$D$10</xm:f>
          </x14:formula1>
          <xm:sqref>F6:F15</xm:sqref>
        </x14:dataValidation>
        <x14:dataValidation type="list" allowBlank="1" showInputMessage="1" showErrorMessage="1" xr:uid="{F73834DA-E3AC-4291-8C7F-B1D96C055665}">
          <x14:formula1>
            <xm:f>'Product Code'!$S$5:$S$7</xm:f>
          </x14:formula1>
          <xm:sqref>N6:N15</xm:sqref>
        </x14:dataValidation>
        <x14:dataValidation type="list" allowBlank="1" showInputMessage="1" showErrorMessage="1" xr:uid="{2FF0F42C-8098-46AB-BAD6-1942DE6705D8}">
          <x14:formula1>
            <xm:f>'Product Code'!$Y$5:$Y$9</xm:f>
          </x14:formula1>
          <xm:sqref>K6:K15</xm:sqref>
        </x14:dataValidation>
        <x14:dataValidation type="list" allowBlank="1" showInputMessage="1" showErrorMessage="1" xr:uid="{E0C114D7-A4C2-480E-8AD1-B48004E18E44}">
          <x14:formula1>
            <xm:f>'Product Code'!$V$5:$V$8</xm:f>
          </x14:formula1>
          <xm:sqref>O6:O15</xm:sqref>
        </x14:dataValidation>
        <x14:dataValidation type="list" allowBlank="1" showInputMessage="1" showErrorMessage="1" xr:uid="{E5B07C50-9B49-4BC5-83AA-D5EE3DBE4311}">
          <x14:formula1>
            <xm:f>'Product Code'!$M$5:$M$8</xm:f>
          </x14:formula1>
          <xm:sqref>I6:I15 K6:K15</xm:sqref>
        </x14:dataValidation>
        <x14:dataValidation type="list" allowBlank="1" showInputMessage="1" showErrorMessage="1" xr:uid="{931EC6B3-5178-4C40-A3CB-18169353F180}">
          <x14:formula1>
            <xm:f>'Product Code'!$G$5:$G$7</xm:f>
          </x14:formula1>
          <xm:sqref>J6:J15</xm:sqref>
        </x14:dataValidation>
        <x14:dataValidation type="list" allowBlank="1" showInputMessage="1" showErrorMessage="1" xr:uid="{B2071E24-D2CC-4BCF-BB07-CAA8B6C8950E}">
          <x14:formula1>
            <xm:f>'Product Code'!$J$5:$J$6</xm:f>
          </x14:formula1>
          <xm:sqref>L6:L15</xm:sqref>
        </x14:dataValidation>
        <x14:dataValidation type="list" allowBlank="1" showInputMessage="1" showErrorMessage="1" xr:uid="{6EA3521A-77C1-49DF-810F-21A966E54AB0}">
          <x14:formula1>
            <xm:f>'Product Code'!$AE$5:$AE$6</xm:f>
          </x14:formula1>
          <xm:sqref>M6:M15</xm:sqref>
        </x14:dataValidation>
        <x14:dataValidation type="list" allowBlank="1" showInputMessage="1" showErrorMessage="1" xr:uid="{F7BF6800-F411-40DA-9658-B4A619F84EAE}">
          <x14:formula1>
            <xm:f>'Product Code'!$AB$5:$AB$7</xm:f>
          </x14:formula1>
          <xm:sqref>H6:H15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>
    <tabColor rgb="FFFF0000"/>
  </sheetPr>
  <dimension ref="B3:F21"/>
  <sheetViews>
    <sheetView workbookViewId="0">
      <selection activeCell="F29" sqref="F29"/>
    </sheetView>
  </sheetViews>
  <sheetFormatPr defaultColWidth="8.85546875" defaultRowHeight="15" x14ac:dyDescent="0.25"/>
  <cols>
    <col min="1" max="1" width="2.7109375" customWidth="1"/>
    <col min="2" max="2" width="15" style="16" customWidth="1"/>
    <col min="3" max="3" width="24.42578125" customWidth="1"/>
    <col min="4" max="4" width="14.85546875" customWidth="1"/>
    <col min="5" max="5" width="23.28515625" customWidth="1"/>
    <col min="6" max="6" width="16.42578125" customWidth="1"/>
  </cols>
  <sheetData>
    <row r="3" spans="2:6" x14ac:dyDescent="0.25">
      <c r="B3" s="1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spans="2:6" x14ac:dyDescent="0.25">
      <c r="B4" s="15" t="s">
        <v>93</v>
      </c>
      <c r="C4" s="5" t="s">
        <v>94</v>
      </c>
      <c r="D4" s="5" t="s">
        <v>10</v>
      </c>
      <c r="E4" s="5" t="s">
        <v>11</v>
      </c>
      <c r="F4" s="5" t="s">
        <v>22</v>
      </c>
    </row>
    <row r="5" spans="2:6" x14ac:dyDescent="0.25">
      <c r="B5" s="15" t="s">
        <v>61</v>
      </c>
      <c r="C5" s="5" t="s">
        <v>27</v>
      </c>
      <c r="D5" s="5" t="s">
        <v>15</v>
      </c>
      <c r="E5" s="5" t="s">
        <v>11</v>
      </c>
      <c r="F5" s="5" t="s">
        <v>22</v>
      </c>
    </row>
    <row r="6" spans="2:6" x14ac:dyDescent="0.25">
      <c r="B6" s="15" t="s">
        <v>62</v>
      </c>
      <c r="C6" s="5" t="s">
        <v>45</v>
      </c>
      <c r="D6" s="5" t="s">
        <v>23</v>
      </c>
      <c r="E6" s="5" t="s">
        <v>11</v>
      </c>
      <c r="F6" s="5" t="s">
        <v>22</v>
      </c>
    </row>
    <row r="7" spans="2:6" x14ac:dyDescent="0.25">
      <c r="B7" s="15" t="s">
        <v>63</v>
      </c>
      <c r="C7" s="5" t="s">
        <v>46</v>
      </c>
      <c r="D7" s="5" t="s">
        <v>14</v>
      </c>
      <c r="E7" s="5" t="s">
        <v>11</v>
      </c>
      <c r="F7" s="5" t="s">
        <v>12</v>
      </c>
    </row>
    <row r="8" spans="2:6" x14ac:dyDescent="0.25">
      <c r="B8" s="15" t="s">
        <v>75</v>
      </c>
      <c r="C8" s="5" t="s">
        <v>76</v>
      </c>
      <c r="D8" s="5" t="s">
        <v>15</v>
      </c>
      <c r="E8" s="5" t="s">
        <v>11</v>
      </c>
      <c r="F8" s="5" t="s">
        <v>12</v>
      </c>
    </row>
    <row r="9" spans="2:6" x14ac:dyDescent="0.25">
      <c r="B9" s="15" t="s">
        <v>66</v>
      </c>
      <c r="C9" s="5" t="s">
        <v>65</v>
      </c>
      <c r="D9" s="5" t="s">
        <v>10</v>
      </c>
      <c r="E9" s="5" t="s">
        <v>16</v>
      </c>
      <c r="F9" s="5" t="s">
        <v>12</v>
      </c>
    </row>
    <row r="10" spans="2:6" x14ac:dyDescent="0.25">
      <c r="B10" s="15" t="s">
        <v>91</v>
      </c>
      <c r="C10" s="5" t="s">
        <v>74</v>
      </c>
      <c r="D10" s="5" t="s">
        <v>17</v>
      </c>
      <c r="E10" s="5" t="s">
        <v>16</v>
      </c>
      <c r="F10" s="5" t="s">
        <v>12</v>
      </c>
    </row>
    <row r="11" spans="2:6" x14ac:dyDescent="0.25">
      <c r="B11" s="15" t="s">
        <v>92</v>
      </c>
      <c r="C11" s="5" t="s">
        <v>67</v>
      </c>
      <c r="D11" s="5" t="s">
        <v>15</v>
      </c>
      <c r="E11" s="5" t="s">
        <v>16</v>
      </c>
      <c r="F11" s="5" t="s">
        <v>12</v>
      </c>
    </row>
    <row r="12" spans="2:6" x14ac:dyDescent="0.25">
      <c r="B12" s="15">
        <v>891</v>
      </c>
      <c r="C12" s="5" t="s">
        <v>68</v>
      </c>
      <c r="D12" s="5" t="s">
        <v>10</v>
      </c>
      <c r="E12" s="5" t="s">
        <v>11</v>
      </c>
      <c r="F12" s="5" t="s">
        <v>12</v>
      </c>
    </row>
    <row r="13" spans="2:6" x14ac:dyDescent="0.25">
      <c r="B13" s="15">
        <v>144</v>
      </c>
      <c r="C13" s="5" t="s">
        <v>69</v>
      </c>
      <c r="D13" s="5" t="s">
        <v>13</v>
      </c>
      <c r="E13" s="5" t="s">
        <v>11</v>
      </c>
      <c r="F13" s="5" t="s">
        <v>12</v>
      </c>
    </row>
    <row r="14" spans="2:6" x14ac:dyDescent="0.25">
      <c r="B14" s="15" t="s">
        <v>71</v>
      </c>
      <c r="C14" s="5" t="s">
        <v>70</v>
      </c>
      <c r="D14" s="5" t="s">
        <v>10</v>
      </c>
      <c r="E14" s="5" t="s">
        <v>21</v>
      </c>
      <c r="F14" s="5" t="s">
        <v>12</v>
      </c>
    </row>
    <row r="15" spans="2:6" x14ac:dyDescent="0.25">
      <c r="B15" s="15" t="s">
        <v>73</v>
      </c>
      <c r="C15" s="5" t="s">
        <v>72</v>
      </c>
      <c r="D15" s="5" t="s">
        <v>15</v>
      </c>
      <c r="E15" s="5" t="s">
        <v>21</v>
      </c>
      <c r="F15" s="5" t="s">
        <v>12</v>
      </c>
    </row>
    <row r="16" spans="2:6" x14ac:dyDescent="0.25">
      <c r="B16" s="15">
        <v>2.6251000000000002</v>
      </c>
      <c r="C16" s="5" t="s">
        <v>20</v>
      </c>
      <c r="D16" s="5" t="s">
        <v>13</v>
      </c>
      <c r="E16" s="5" t="s">
        <v>21</v>
      </c>
      <c r="F16" s="5" t="s">
        <v>12</v>
      </c>
    </row>
    <row r="17" spans="2:6" x14ac:dyDescent="0.25">
      <c r="B17" s="15">
        <v>2.74</v>
      </c>
      <c r="C17" s="5" t="s">
        <v>24</v>
      </c>
      <c r="D17" s="5" t="s">
        <v>10</v>
      </c>
      <c r="E17" s="5" t="s">
        <v>25</v>
      </c>
      <c r="F17" s="5" t="s">
        <v>22</v>
      </c>
    </row>
    <row r="18" spans="2:6" x14ac:dyDescent="0.25">
      <c r="B18" s="15">
        <v>2.7410999999999999</v>
      </c>
      <c r="C18" s="5" t="s">
        <v>24</v>
      </c>
      <c r="D18" s="5" t="s">
        <v>15</v>
      </c>
      <c r="E18" s="5" t="s">
        <v>25</v>
      </c>
      <c r="F18" s="5" t="s">
        <v>22</v>
      </c>
    </row>
    <row r="19" spans="2:6" x14ac:dyDescent="0.25">
      <c r="B19" s="15">
        <v>2.7452999999999999</v>
      </c>
      <c r="C19" s="5" t="s">
        <v>24</v>
      </c>
      <c r="D19" s="5" t="s">
        <v>19</v>
      </c>
      <c r="E19" s="5" t="s">
        <v>25</v>
      </c>
      <c r="F19" s="5" t="s">
        <v>22</v>
      </c>
    </row>
    <row r="20" spans="2:6" x14ac:dyDescent="0.25">
      <c r="B20" s="15">
        <v>3.1758999999999999</v>
      </c>
      <c r="C20" s="5" t="s">
        <v>18</v>
      </c>
      <c r="D20" s="5" t="s">
        <v>19</v>
      </c>
      <c r="E20" s="5" t="s">
        <v>16</v>
      </c>
      <c r="F20" s="5" t="s">
        <v>12</v>
      </c>
    </row>
    <row r="21" spans="2:6" x14ac:dyDescent="0.25">
      <c r="B21" s="15">
        <v>3.7456</v>
      </c>
      <c r="C21" s="5" t="s">
        <v>26</v>
      </c>
      <c r="D21" s="5" t="s">
        <v>27</v>
      </c>
      <c r="E21" s="5" t="s">
        <v>21</v>
      </c>
      <c r="F21" s="5" t="s">
        <v>22</v>
      </c>
    </row>
  </sheetData>
  <sheetProtection selectLockedCells="1" selectUnlockedCells="1"/>
  <autoFilter ref="B3:F3" xr:uid="{91EE1E67-EA35-4418-8C06-A0A143C84790}">
    <sortState xmlns:xlrd2="http://schemas.microsoft.com/office/spreadsheetml/2017/richdata2" ref="B4:F21">
      <sortCondition ref="B3"/>
    </sortState>
  </autoFilter>
  <pageMargins left="0.7" right="0.7" top="0.75" bottom="0.75" header="0.3" footer="0.3"/>
  <pageSetup paperSize="9" orientation="portrait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sheetPr>
    <pageSetUpPr fitToPage="1"/>
  </sheetPr>
  <dimension ref="B2:AF10"/>
  <sheetViews>
    <sheetView topLeftCell="S1" zoomScale="130" zoomScaleNormal="130" workbookViewId="0">
      <selection activeCell="W12" sqref="W12"/>
    </sheetView>
  </sheetViews>
  <sheetFormatPr defaultRowHeight="15" x14ac:dyDescent="0.25"/>
  <cols>
    <col min="1" max="1" width="2.7109375" customWidth="1"/>
    <col min="2" max="2" width="14.140625" style="2" bestFit="1" customWidth="1"/>
    <col min="3" max="3" width="3.28515625" style="2" bestFit="1" customWidth="1"/>
    <col min="4" max="4" width="15.28515625" style="2" bestFit="1" customWidth="1"/>
    <col min="5" max="5" width="7.140625" style="2" customWidth="1"/>
    <col min="6" max="6" width="2.7109375" style="2" customWidth="1"/>
    <col min="7" max="7" width="15.7109375" style="2" bestFit="1" customWidth="1"/>
    <col min="8" max="8" width="8.85546875" style="2"/>
    <col min="9" max="9" width="2.7109375" style="2" customWidth="1"/>
    <col min="10" max="10" width="12.7109375" style="2" bestFit="1" customWidth="1"/>
    <col min="11" max="11" width="12.7109375" style="2" customWidth="1"/>
    <col min="12" max="12" width="4.28515625" style="2" customWidth="1"/>
    <col min="13" max="13" width="20.28515625" style="2" customWidth="1"/>
    <col min="14" max="14" width="12.7109375" style="2" customWidth="1"/>
    <col min="15" max="15" width="2.7109375" style="2" customWidth="1"/>
    <col min="16" max="16" width="10.28515625" style="2" bestFit="1" customWidth="1"/>
    <col min="17" max="17" width="8.85546875" style="2"/>
    <col min="18" max="18" width="2.7109375" style="2" customWidth="1"/>
    <col min="19" max="19" width="13.7109375" style="2" customWidth="1"/>
    <col min="20" max="20" width="8.85546875" style="2"/>
    <col min="21" max="21" width="2.7109375" customWidth="1"/>
    <col min="22" max="22" width="16.28515625" customWidth="1"/>
    <col min="23" max="23" width="4.5703125" bestFit="1" customWidth="1"/>
    <col min="24" max="24" width="3.7109375" customWidth="1"/>
    <col min="25" max="25" width="19.140625" bestFit="1" customWidth="1"/>
    <col min="27" max="27" width="2.140625" customWidth="1"/>
    <col min="30" max="30" width="3.85546875" customWidth="1"/>
  </cols>
  <sheetData>
    <row r="2" spans="2:32" x14ac:dyDescent="0.25">
      <c r="B2" s="3" t="s">
        <v>28</v>
      </c>
    </row>
    <row r="4" spans="2:32" x14ac:dyDescent="0.25">
      <c r="B4" s="1" t="s">
        <v>29</v>
      </c>
      <c r="D4" s="1" t="s">
        <v>30</v>
      </c>
      <c r="E4" s="1" t="s">
        <v>31</v>
      </c>
      <c r="G4" s="1" t="s">
        <v>32</v>
      </c>
      <c r="H4" s="1" t="s">
        <v>31</v>
      </c>
      <c r="J4" s="1" t="s">
        <v>33</v>
      </c>
      <c r="K4" s="1" t="s">
        <v>31</v>
      </c>
      <c r="L4" s="1"/>
      <c r="M4" s="1" t="s">
        <v>54</v>
      </c>
      <c r="N4" s="1" t="s">
        <v>31</v>
      </c>
      <c r="P4" s="1" t="s">
        <v>34</v>
      </c>
      <c r="Q4" s="1" t="s">
        <v>31</v>
      </c>
      <c r="S4" s="1" t="s">
        <v>35</v>
      </c>
      <c r="T4" s="1" t="s">
        <v>31</v>
      </c>
      <c r="V4" s="1" t="s">
        <v>60</v>
      </c>
      <c r="W4" s="1" t="s">
        <v>31</v>
      </c>
      <c r="Y4" s="1" t="s">
        <v>100</v>
      </c>
      <c r="Z4" s="1" t="s">
        <v>31</v>
      </c>
      <c r="AB4" s="1" t="s">
        <v>100</v>
      </c>
      <c r="AC4" s="1" t="s">
        <v>31</v>
      </c>
      <c r="AE4" s="1" t="s">
        <v>125</v>
      </c>
      <c r="AF4" s="1" t="s">
        <v>31</v>
      </c>
    </row>
    <row r="5" spans="2:32" x14ac:dyDescent="0.25">
      <c r="B5" s="2" t="s">
        <v>77</v>
      </c>
      <c r="C5" s="2" t="s">
        <v>47</v>
      </c>
      <c r="D5" s="2" t="s">
        <v>43</v>
      </c>
      <c r="E5" s="2" t="s">
        <v>42</v>
      </c>
      <c r="G5" s="2" t="s">
        <v>48</v>
      </c>
      <c r="H5" s="2" t="s">
        <v>49</v>
      </c>
      <c r="J5" s="2" t="s">
        <v>50</v>
      </c>
      <c r="K5" s="2" t="s">
        <v>52</v>
      </c>
      <c r="M5" s="2" t="s">
        <v>55</v>
      </c>
      <c r="N5" s="2" t="s">
        <v>57</v>
      </c>
      <c r="P5" s="2" t="s">
        <v>3</v>
      </c>
      <c r="Q5" s="2" t="s">
        <v>4</v>
      </c>
      <c r="S5" s="2" t="s">
        <v>78</v>
      </c>
      <c r="T5" s="2" t="s">
        <v>79</v>
      </c>
      <c r="V5" s="2" t="s">
        <v>27</v>
      </c>
      <c r="W5" s="2" t="s">
        <v>36</v>
      </c>
      <c r="Y5" s="2" t="s">
        <v>76</v>
      </c>
      <c r="Z5" s="2" t="s">
        <v>75</v>
      </c>
      <c r="AB5" s="2" t="s">
        <v>129</v>
      </c>
      <c r="AC5" s="24" t="s">
        <v>132</v>
      </c>
      <c r="AE5" s="23" t="s">
        <v>125</v>
      </c>
      <c r="AF5" s="25" t="s">
        <v>127</v>
      </c>
    </row>
    <row r="6" spans="2:32" x14ac:dyDescent="0.25">
      <c r="B6" s="2" t="s">
        <v>2</v>
      </c>
      <c r="C6" s="2" t="s">
        <v>47</v>
      </c>
      <c r="D6" s="2" t="s">
        <v>27</v>
      </c>
      <c r="E6" s="2" t="s">
        <v>36</v>
      </c>
      <c r="G6" s="2" t="s">
        <v>90</v>
      </c>
      <c r="H6" s="2" t="s">
        <v>97</v>
      </c>
      <c r="J6" s="2" t="s">
        <v>51</v>
      </c>
      <c r="K6" s="2" t="s">
        <v>53</v>
      </c>
      <c r="M6" s="2" t="s">
        <v>83</v>
      </c>
      <c r="N6" s="2" t="s">
        <v>85</v>
      </c>
      <c r="P6" s="2" t="s">
        <v>37</v>
      </c>
      <c r="Q6" s="2" t="s">
        <v>38</v>
      </c>
      <c r="S6" s="2" t="s">
        <v>86</v>
      </c>
      <c r="T6" s="2" t="s">
        <v>87</v>
      </c>
      <c r="V6" s="2" t="s">
        <v>88</v>
      </c>
      <c r="W6" s="2" t="s">
        <v>89</v>
      </c>
      <c r="Y6" s="2" t="s">
        <v>96</v>
      </c>
      <c r="Z6" s="2" t="s">
        <v>99</v>
      </c>
      <c r="AB6" s="23" t="s">
        <v>128</v>
      </c>
      <c r="AC6" s="25" t="s">
        <v>131</v>
      </c>
      <c r="AE6" s="23" t="s">
        <v>126</v>
      </c>
    </row>
    <row r="7" spans="2:32" x14ac:dyDescent="0.25">
      <c r="D7" s="2" t="s">
        <v>133</v>
      </c>
      <c r="E7" s="2" t="s">
        <v>134</v>
      </c>
      <c r="G7" s="2" t="s">
        <v>11</v>
      </c>
      <c r="H7" s="2" t="s">
        <v>80</v>
      </c>
      <c r="M7" s="2" t="s">
        <v>56</v>
      </c>
      <c r="N7" s="2" t="s">
        <v>58</v>
      </c>
      <c r="S7" s="2" t="s">
        <v>60</v>
      </c>
      <c r="T7" s="2" t="s">
        <v>59</v>
      </c>
      <c r="V7" s="2" t="s">
        <v>39</v>
      </c>
      <c r="W7" s="2" t="s">
        <v>40</v>
      </c>
      <c r="Y7" s="2" t="s">
        <v>95</v>
      </c>
      <c r="Z7" s="2" t="s">
        <v>98</v>
      </c>
      <c r="AB7" s="2" t="s">
        <v>130</v>
      </c>
      <c r="AC7" s="24"/>
    </row>
    <row r="8" spans="2:32" x14ac:dyDescent="0.25">
      <c r="D8" s="2" t="s">
        <v>135</v>
      </c>
      <c r="E8" s="2" t="s">
        <v>136</v>
      </c>
      <c r="M8" s="2" t="s">
        <v>82</v>
      </c>
      <c r="N8" s="2" t="s">
        <v>84</v>
      </c>
      <c r="V8" s="2" t="s">
        <v>10</v>
      </c>
      <c r="W8" s="2" t="s">
        <v>41</v>
      </c>
      <c r="Y8" s="2" t="s">
        <v>101</v>
      </c>
      <c r="Z8" s="2" t="s">
        <v>102</v>
      </c>
    </row>
    <row r="9" spans="2:32" x14ac:dyDescent="0.25">
      <c r="D9" s="2" t="s">
        <v>39</v>
      </c>
      <c r="E9" s="2" t="s">
        <v>40</v>
      </c>
      <c r="V9" s="2"/>
      <c r="W9" s="2"/>
      <c r="Y9" s="2" t="s">
        <v>121</v>
      </c>
      <c r="Z9" s="2" t="s">
        <v>66</v>
      </c>
    </row>
    <row r="10" spans="2:32" x14ac:dyDescent="0.25">
      <c r="D10" s="2" t="s">
        <v>10</v>
      </c>
      <c r="E10" s="2" t="s">
        <v>41</v>
      </c>
      <c r="V10" s="2"/>
      <c r="W10" s="2"/>
      <c r="Y10" s="2"/>
      <c r="Z10" s="2"/>
    </row>
  </sheetData>
  <sortState xmlns:xlrd2="http://schemas.microsoft.com/office/spreadsheetml/2017/richdata2" ref="V5:W8">
    <sortCondition ref="V5:V8"/>
  </sortState>
  <pageMargins left="0.70866141732283472" right="0.70866141732283472" top="0.74803149606299213" bottom="0.74803149606299213" header="0.31496062992125984" footer="0.31496062992125984"/>
  <pageSetup paperSize="9" scale="64" orientation="landscape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8" ma:contentTypeDescription="Create a new document." ma:contentTypeScope="" ma:versionID="a184a44ef5ef1a8b534bc5d871b40c68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1a153262d6490a47e93690b0b4bf872e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d7564538-9a43-467c-9305-959c3453ee53"/>
    <ds:schemaRef ds:uri="http://purl.org/dc/terms/"/>
    <ds:schemaRef ds:uri="http://purl.org/dc/dcmitype/"/>
    <ds:schemaRef ds:uri="http://schemas.openxmlformats.org/package/2006/metadata/core-properties"/>
    <ds:schemaRef ds:uri="4e8a4576-7320-4e02-8367-50eaa8d6c81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2C9D49-0D2A-4F0E-9D7B-E05B55D592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Order Form </vt:lpstr>
      <vt:lpstr>Fabric Collection </vt:lpstr>
      <vt:lpstr>Product Code</vt:lpstr>
      <vt:lpstr>'Order Form '!Print_Area</vt:lpstr>
      <vt:lpstr>'Product Code'!Print_Area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Vanessa Oliveira</cp:lastModifiedBy>
  <cp:revision/>
  <cp:lastPrinted>2025-11-04T16:06:58Z</cp:lastPrinted>
  <dcterms:created xsi:type="dcterms:W3CDTF">2020-10-14T14:05:44Z</dcterms:created>
  <dcterms:modified xsi:type="dcterms:W3CDTF">2025-11-05T09:26:00Z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